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8" windowWidth="15456" windowHeight="11220" activeTab="0"/>
  </bookViews>
  <sheets>
    <sheet name="RESULT" sheetId="1" r:id="rId1"/>
  </sheets>
  <definedNames>
    <definedName name="_xlnm.Print_Area" localSheetId="0">'RESULT'!$A$1:$AE$52</definedName>
  </definedNames>
  <calcPr fullCalcOnLoad="1"/>
</workbook>
</file>

<file path=xl/sharedStrings.xml><?xml version="1.0" encoding="utf-8"?>
<sst xmlns="http://schemas.openxmlformats.org/spreadsheetml/2006/main" count="169" uniqueCount="87">
  <si>
    <t>UHOC</t>
  </si>
  <si>
    <t>KORFBALL</t>
  </si>
  <si>
    <t>FB</t>
  </si>
  <si>
    <t>HB</t>
  </si>
  <si>
    <t>14h00</t>
  </si>
  <si>
    <t>15h40</t>
  </si>
  <si>
    <t>17h00</t>
  </si>
  <si>
    <t>Equipe 1</t>
  </si>
  <si>
    <t>Equipe 2</t>
  </si>
  <si>
    <t>Equipe 3</t>
  </si>
  <si>
    <t>Equipe 4</t>
  </si>
  <si>
    <t>Equipe 5</t>
  </si>
  <si>
    <t>Equipe 6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</si>
  <si>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</si>
  <si>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</si>
  <si>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</si>
  <si>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</si>
  <si>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</si>
  <si>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</si>
  <si>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</si>
  <si>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</si>
  <si>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</si>
  <si>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</si>
  <si>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</si>
  <si>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</si>
  <si>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Poule A</t>
  </si>
  <si>
    <t>Poule B</t>
  </si>
  <si>
    <t>Buts</t>
  </si>
  <si>
    <t>Pts</t>
  </si>
  <si>
    <t>.</t>
  </si>
  <si>
    <t>Rang</t>
  </si>
  <si>
    <t>A</t>
  </si>
  <si>
    <t>B</t>
  </si>
  <si>
    <t>Tour 1</t>
  </si>
  <si>
    <t>Tour 2</t>
  </si>
  <si>
    <t>14h20</t>
  </si>
  <si>
    <t>Tour 3</t>
  </si>
  <si>
    <t>14h40</t>
  </si>
  <si>
    <t>15h00</t>
  </si>
  <si>
    <t>Tour 4</t>
  </si>
  <si>
    <t>Tour 5</t>
  </si>
  <si>
    <t>15h20</t>
  </si>
  <si>
    <t>Tour 6</t>
  </si>
  <si>
    <t>Tour 7</t>
  </si>
  <si>
    <t>16h00</t>
  </si>
  <si>
    <t>Tour 8</t>
  </si>
  <si>
    <t>16h20</t>
  </si>
  <si>
    <t>16h40</t>
  </si>
  <si>
    <t>EPFL</t>
  </si>
  <si>
    <t>LCD</t>
  </si>
  <si>
    <t>LTB</t>
  </si>
  <si>
    <t>LTJBM</t>
  </si>
  <si>
    <t>LTMAP</t>
  </si>
  <si>
    <t>LTC</t>
  </si>
  <si>
    <t>LGL</t>
  </si>
  <si>
    <t>EPNDL</t>
  </si>
  <si>
    <t>AL</t>
  </si>
  <si>
    <t>Pl.3/4</t>
  </si>
  <si>
    <t>Pl.1/2</t>
  </si>
  <si>
    <t>Pl.5/6</t>
  </si>
  <si>
    <t>Pl.7/8</t>
  </si>
  <si>
    <t>Pl.9/10</t>
  </si>
  <si>
    <t>Pl.11/12</t>
  </si>
  <si>
    <t>ff</t>
  </si>
  <si>
    <t>LAML II</t>
  </si>
  <si>
    <t>LAML I</t>
  </si>
  <si>
    <t>+13</t>
  </si>
  <si>
    <t>+16</t>
  </si>
  <si>
    <t>KORF</t>
  </si>
  <si>
    <t>+15</t>
  </si>
  <si>
    <t>-5</t>
  </si>
  <si>
    <t>+29</t>
  </si>
  <si>
    <t>+9</t>
  </si>
  <si>
    <t>+HB</t>
  </si>
  <si>
    <t>CLASSEMENT FINAL</t>
  </si>
  <si>
    <t>1) Moreira Miguel</t>
  </si>
  <si>
    <t>2) Do Espirito  Patrick</t>
  </si>
  <si>
    <t>3) Maieron Raoul</t>
  </si>
  <si>
    <t>4) Scheid Garry</t>
  </si>
  <si>
    <t>5) Scheid Christophe</t>
  </si>
  <si>
    <t>6) Carvalho Cristiana</t>
  </si>
  <si>
    <t>7) D'Alessandro Laetitia</t>
  </si>
  <si>
    <t>8) Dos Santos Ribeiro Sylvie</t>
  </si>
  <si>
    <t>9) Carvalo Luis</t>
  </si>
  <si>
    <t>10)Cabral Nelson</t>
  </si>
  <si>
    <t>Equipe LTMAP</t>
  </si>
  <si>
    <t>Cattazzo Andy (coach)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</si>
</sst>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">
    <font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16" fontId="0" fillId="0" borderId="0" xfId="0" applyNumberFormat="1" applyAlignment="1">
      <alignment horizontal="right"/>
    </xf>
    <xf numFmtId="0" fontId="0" fillId="3" borderId="0" xfId="0" applyFill="1" applyAlignment="1">
      <alignment horizontal="left"/>
    </xf>
    <xf numFmtId="16" fontId="0" fillId="3" borderId="0" xfId="0" applyNumberFormat="1" applyFill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4" borderId="0" xfId="0" applyFill="1" applyAlignment="1">
      <alignment horizontal="left"/>
    </xf>
    <xf numFmtId="0" fontId="0" fillId="0" borderId="1" xfId="0" applyFill="1" applyBorder="1" applyAlignment="1">
      <alignment/>
    </xf>
    <xf numFmtId="0" fontId="0" fillId="3" borderId="4" xfId="0" applyFill="1" applyBorder="1" applyAlignment="1">
      <alignment horizontal="right"/>
    </xf>
    <xf numFmtId="0" fontId="0" fillId="0" borderId="1" xfId="0" applyBorder="1" applyAlignment="1" quotePrefix="1">
      <alignment horizontal="left"/>
    </xf>
    <xf numFmtId="0" fontId="0" fillId="0" borderId="0" xfId="0" applyAlignment="1" quotePrefix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1"/>
  <sheetViews>
    <sheetView tabSelected="1" workbookViewId="0" topLeftCell="H22">
      <selection activeCell="V40" sqref="V40"/>
    </sheetView>
  </sheetViews>
  <sheetFormatPr defaultColWidth="9.140625" defaultRowHeight="12.75" outlineLevelCol="1"/>
  <cols>
    <col min="1" max="1" width="2.00390625" style="9" customWidth="1"/>
    <col min="2" max="2" width="11.421875" style="0" customWidth="1"/>
    <col min="3" max="3" width="1.57421875" style="9" customWidth="1"/>
    <col min="4" max="5" width="6.00390625" style="0" customWidth="1" outlineLevel="1"/>
    <col min="6" max="6" width="13.8515625" style="0" customWidth="1"/>
    <col min="7" max="7" width="12.8515625" style="4" customWidth="1"/>
    <col min="8" max="9" width="6.00390625" style="4" customWidth="1" outlineLevel="1"/>
    <col min="10" max="10" width="1.421875" style="7" customWidth="1"/>
    <col min="11" max="12" width="6.00390625" style="0" customWidth="1" outlineLevel="1"/>
    <col min="13" max="13" width="12.8515625" style="3" customWidth="1"/>
    <col min="14" max="14" width="12.8515625" style="4" customWidth="1"/>
    <col min="15" max="16" width="6.00390625" style="4" customWidth="1" outlineLevel="1"/>
    <col min="17" max="17" width="1.421875" style="7" customWidth="1"/>
    <col min="18" max="19" width="6.00390625" style="0" customWidth="1" outlineLevel="1"/>
    <col min="20" max="20" width="11.421875" style="3" customWidth="1"/>
    <col min="21" max="21" width="11.421875" style="4" customWidth="1"/>
    <col min="22" max="23" width="6.00390625" style="4" customWidth="1" outlineLevel="1"/>
    <col min="24" max="24" width="1.421875" style="7" customWidth="1"/>
    <col min="25" max="26" width="6.00390625" style="0" customWidth="1" outlineLevel="1"/>
    <col min="27" max="27" width="11.421875" style="3" customWidth="1"/>
    <col min="28" max="28" width="11.421875" style="4" customWidth="1"/>
    <col min="29" max="30" width="6.00390625" style="4" customWidth="1" outlineLevel="1"/>
    <col min="31" max="31" width="2.140625" style="9" customWidth="1"/>
    <col min="32" max="16384" width="11.421875" style="0" customWidth="1"/>
  </cols>
  <sheetData>
    <row r="1" spans="6:7" ht="12.75">
      <c r="F1" s="4" t="s">
        <v>25</v>
      </c>
      <c r="G1" s="4" t="s">
        <v>26</v>
      </c>
    </row>
    <row r="2" spans="2:14" ht="12.75">
      <c r="B2" t="s">
        <v>7</v>
      </c>
      <c r="F2" s="20" t="s">
        <v>48</v>
      </c>
      <c r="G2" s="20" t="s">
        <v>64</v>
      </c>
      <c r="N2" s="5"/>
    </row>
    <row r="3" spans="2:7" ht="12.75">
      <c r="B3" t="s">
        <v>8</v>
      </c>
      <c r="F3" s="20" t="s">
        <v>52</v>
      </c>
      <c r="G3" s="20" t="s">
        <v>49</v>
      </c>
    </row>
    <row r="4" spans="2:7" ht="12.75">
      <c r="B4" t="s">
        <v>9</v>
      </c>
      <c r="F4" s="20" t="s">
        <v>50</v>
      </c>
      <c r="G4" s="20" t="s">
        <v>53</v>
      </c>
    </row>
    <row r="5" spans="2:7" ht="12.75">
      <c r="B5" t="s">
        <v>10</v>
      </c>
      <c r="F5" s="20" t="s">
        <v>51</v>
      </c>
      <c r="G5" s="20" t="s">
        <v>54</v>
      </c>
    </row>
    <row r="6" spans="2:7" ht="12.75">
      <c r="B6" t="s">
        <v>11</v>
      </c>
      <c r="F6" s="20" t="s">
        <v>63</v>
      </c>
      <c r="G6" s="20" t="s">
        <v>55</v>
      </c>
    </row>
    <row r="7" spans="2:7" ht="12.75">
      <c r="B7" t="s">
        <v>12</v>
      </c>
      <c r="F7" s="20" t="s">
        <v>65</v>
      </c>
      <c r="G7" s="20" t="s">
        <v>56</v>
      </c>
    </row>
    <row r="9" spans="2:30" ht="7.5" customHeight="1">
      <c r="B9" s="9"/>
      <c r="C9" s="17"/>
      <c r="D9" s="9"/>
      <c r="E9" s="9"/>
      <c r="F9" s="9"/>
      <c r="G9" s="7"/>
      <c r="H9" s="7"/>
      <c r="I9" s="7"/>
      <c r="K9" s="9"/>
      <c r="L9" s="9"/>
      <c r="M9" s="10"/>
      <c r="N9" s="7"/>
      <c r="O9" s="7"/>
      <c r="P9" s="7"/>
      <c r="R9" s="9"/>
      <c r="S9" s="9"/>
      <c r="T9" s="10"/>
      <c r="U9" s="7"/>
      <c r="V9" s="7"/>
      <c r="W9" s="7"/>
      <c r="Y9" s="9"/>
      <c r="Z9" s="9"/>
      <c r="AA9" s="10"/>
      <c r="AB9" s="7"/>
      <c r="AC9" s="7"/>
      <c r="AD9" s="7"/>
    </row>
    <row r="10" spans="3:30" ht="12.75">
      <c r="C10" s="17"/>
      <c r="D10" t="s">
        <v>28</v>
      </c>
      <c r="E10" t="s">
        <v>27</v>
      </c>
      <c r="F10" s="1"/>
      <c r="G10" s="5"/>
      <c r="H10" s="5" t="s">
        <v>27</v>
      </c>
      <c r="I10" s="5" t="s">
        <v>28</v>
      </c>
      <c r="J10" s="8"/>
      <c r="K10" t="s">
        <v>28</v>
      </c>
      <c r="L10" t="s">
        <v>27</v>
      </c>
      <c r="M10" s="6"/>
      <c r="N10" s="5"/>
      <c r="O10" s="5" t="s">
        <v>27</v>
      </c>
      <c r="P10" s="5" t="s">
        <v>28</v>
      </c>
      <c r="Q10" s="8"/>
      <c r="R10" t="s">
        <v>28</v>
      </c>
      <c r="S10" t="s">
        <v>27</v>
      </c>
      <c r="V10" s="5" t="s">
        <v>27</v>
      </c>
      <c r="W10" s="5" t="s">
        <v>28</v>
      </c>
      <c r="X10" s="8"/>
      <c r="Y10" t="s">
        <v>28</v>
      </c>
      <c r="Z10" t="s">
        <v>27</v>
      </c>
      <c r="AC10" s="5" t="s">
        <v>27</v>
      </c>
      <c r="AD10" s="5" t="s">
        <v>28</v>
      </c>
    </row>
    <row r="11" spans="2:28" ht="12.75">
      <c r="B11" s="3" t="s">
        <v>25</v>
      </c>
      <c r="C11" s="18"/>
      <c r="D11" s="3"/>
      <c r="E11" s="3"/>
      <c r="F11" s="3" t="s">
        <v>33</v>
      </c>
      <c r="G11" s="4" t="s">
        <v>4</v>
      </c>
      <c r="K11" s="3"/>
      <c r="L11" s="3"/>
      <c r="M11" s="3" t="s">
        <v>36</v>
      </c>
      <c r="N11" s="4" t="s">
        <v>37</v>
      </c>
      <c r="R11" s="3"/>
      <c r="S11" s="3"/>
      <c r="T11" s="3" t="s">
        <v>40</v>
      </c>
      <c r="U11" s="4" t="s">
        <v>41</v>
      </c>
      <c r="Y11" s="3"/>
      <c r="Z11" s="3"/>
      <c r="AA11" s="3" t="s">
        <v>43</v>
      </c>
      <c r="AB11" s="4" t="s">
        <v>44</v>
      </c>
    </row>
    <row r="12" spans="2:30" ht="12.75">
      <c r="B12" s="15" t="s">
        <v>0</v>
      </c>
      <c r="C12" s="19"/>
      <c r="D12" s="16">
        <f>IF((E12-H12)&gt;0,3,IF((E12-H12)&lt;0,0,1))</f>
        <v>0</v>
      </c>
      <c r="E12" s="21">
        <v>0</v>
      </c>
      <c r="F12" s="13" t="str">
        <f>F2</f>
        <v>EPFL</v>
      </c>
      <c r="G12" s="12" t="str">
        <f>F3</f>
        <v>LTMAP</v>
      </c>
      <c r="H12" s="12">
        <v>3</v>
      </c>
      <c r="I12" s="11">
        <f>IF((H12-E12)&gt;0,3,IF((H12-E12)&lt;0,0,1))</f>
        <v>3</v>
      </c>
      <c r="J12" s="19"/>
      <c r="K12" s="11" t="e">
        <f>IF((L12-O12)&gt;0,3,IF((L12-O12)&lt;0,0,1))</f>
        <v>#VALUE!</v>
      </c>
      <c r="L12" s="11" t="s">
        <v>29</v>
      </c>
      <c r="M12" s="13"/>
      <c r="N12" s="12"/>
      <c r="O12" s="12" t="s">
        <v>29</v>
      </c>
      <c r="P12" s="11" t="e">
        <f>IF((O12-L12)&gt;0,3,IF((O12-L12)&lt;0,0,1))</f>
        <v>#VALUE!</v>
      </c>
      <c r="Q12" s="22"/>
      <c r="R12" s="11">
        <f>IF((S12-V12)&gt;0,3,IF((S12-V12)&lt;0,0,1))</f>
        <v>3</v>
      </c>
      <c r="S12" s="11">
        <v>5</v>
      </c>
      <c r="T12" s="13" t="str">
        <f>F5</f>
        <v>LTJBM</v>
      </c>
      <c r="U12" s="12" t="str">
        <f>F6</f>
        <v>ff</v>
      </c>
      <c r="V12" s="12">
        <v>0</v>
      </c>
      <c r="W12" s="11">
        <f>IF((V12-S12)&gt;0,3,IF((V12-S12)&lt;0,0,1))</f>
        <v>0</v>
      </c>
      <c r="X12" s="19"/>
      <c r="Y12" s="11">
        <f>IF((Z12-AC12)&gt;0,3,IF((Z12-AC12)&lt;0,0,1))</f>
        <v>0</v>
      </c>
      <c r="Z12" s="11">
        <v>0</v>
      </c>
      <c r="AA12" s="13" t="str">
        <f>F4</f>
        <v>LTB</v>
      </c>
      <c r="AB12" s="12" t="str">
        <f>F7</f>
        <v>LAML I</v>
      </c>
      <c r="AC12" s="12">
        <v>5</v>
      </c>
      <c r="AD12" s="11">
        <f>IF((AC12-Z12)&gt;0,3,IF((AC12-Z12)&lt;0,0,1))</f>
        <v>3</v>
      </c>
    </row>
    <row r="13" spans="2:30" ht="12.75">
      <c r="B13" s="15" t="s">
        <v>1</v>
      </c>
      <c r="C13" s="19"/>
      <c r="D13" s="16">
        <f>IF((E13-H13)&gt;0,3,IF((E13-H13)&lt;0,0,1))</f>
        <v>1</v>
      </c>
      <c r="E13" s="21">
        <v>2</v>
      </c>
      <c r="F13" s="13" t="str">
        <f>F4</f>
        <v>LTB</v>
      </c>
      <c r="G13" s="12" t="str">
        <f>F5</f>
        <v>LTJBM</v>
      </c>
      <c r="H13" s="12">
        <v>2</v>
      </c>
      <c r="I13" s="11">
        <f>IF((H13-E13)&gt;0,3,IF((H13-E13)&lt;0,0,1))</f>
        <v>1</v>
      </c>
      <c r="J13" s="19"/>
      <c r="K13" s="11">
        <f>IF((L13-O13)&gt;0,3,IF((L13-O13)&lt;0,0,1))</f>
        <v>3</v>
      </c>
      <c r="L13" s="11">
        <v>5</v>
      </c>
      <c r="M13" s="13" t="str">
        <f>F2</f>
        <v>EPFL</v>
      </c>
      <c r="N13" s="12" t="str">
        <f>F6</f>
        <v>ff</v>
      </c>
      <c r="O13" s="12">
        <v>0</v>
      </c>
      <c r="P13" s="11">
        <f>IF((O13-L13)&gt;0,3,IF((O13-L13)&lt;0,0,1))</f>
        <v>0</v>
      </c>
      <c r="Q13" s="19"/>
      <c r="R13" s="11">
        <f>IF((S13-V13)&gt;0,3,IF((S13-V13)&lt;0,0,1))</f>
        <v>1</v>
      </c>
      <c r="S13" s="11">
        <v>1</v>
      </c>
      <c r="T13" s="13" t="str">
        <f>F3</f>
        <v>LTMAP</v>
      </c>
      <c r="U13" s="12" t="str">
        <f>F7</f>
        <v>LAML I</v>
      </c>
      <c r="V13" s="12">
        <v>1</v>
      </c>
      <c r="W13" s="11">
        <f>IF((V13-S13)&gt;0,3,IF((V13-S13)&lt;0,0,1))</f>
        <v>1</v>
      </c>
      <c r="X13" s="19"/>
      <c r="Y13" s="11" t="e">
        <f>IF((Z13-AC13)&gt;0,3,IF((Z13-AC13)&lt;0,0,1))</f>
        <v>#VALUE!</v>
      </c>
      <c r="Z13" s="11" t="s">
        <v>29</v>
      </c>
      <c r="AA13" s="13"/>
      <c r="AB13" s="12"/>
      <c r="AC13" s="12" t="s">
        <v>29</v>
      </c>
      <c r="AD13" s="11" t="e">
        <f>IF((AC13-Z13)&gt;0,3,IF((AC13-Z13)&lt;0,0,1))</f>
        <v>#VALUE!</v>
      </c>
    </row>
    <row r="14" spans="2:30" ht="12.75">
      <c r="B14" s="15" t="s">
        <v>2</v>
      </c>
      <c r="C14" s="19"/>
      <c r="D14" s="16" t="e">
        <f>IF((E14-H14)&gt;0,3,IF((E14-H14)&lt;0,0,1))</f>
        <v>#VALUE!</v>
      </c>
      <c r="E14" s="21" t="s">
        <v>29</v>
      </c>
      <c r="F14" s="13"/>
      <c r="G14" s="12"/>
      <c r="H14" s="12" t="s">
        <v>29</v>
      </c>
      <c r="I14" s="11" t="e">
        <f>IF((H14-E14)&gt;0,3,IF((H14-E14)&lt;0,0,1))</f>
        <v>#VALUE!</v>
      </c>
      <c r="J14" s="19"/>
      <c r="K14" s="11">
        <f>IF((L14-O14)&gt;0,3,IF((L14-O14)&lt;0,0,1))</f>
        <v>0</v>
      </c>
      <c r="L14" s="11">
        <v>4</v>
      </c>
      <c r="M14" s="13" t="str">
        <f>F5</f>
        <v>LTJBM</v>
      </c>
      <c r="N14" s="12" t="str">
        <f>F7</f>
        <v>LAML I</v>
      </c>
      <c r="O14" s="12">
        <v>7</v>
      </c>
      <c r="P14" s="11">
        <f>IF((O14-L14)&gt;0,3,IF((O14-L14)&lt;0,0,1))</f>
        <v>3</v>
      </c>
      <c r="Q14" s="19"/>
      <c r="R14" s="11">
        <f>IF((S14-V14)&gt;0,3,IF((S14-V14)&lt;0,0,1))</f>
        <v>0</v>
      </c>
      <c r="S14" s="11">
        <v>0</v>
      </c>
      <c r="T14" s="13" t="str">
        <f>F2</f>
        <v>EPFL</v>
      </c>
      <c r="U14" s="12" t="str">
        <f>F4</f>
        <v>LTB</v>
      </c>
      <c r="V14" s="12">
        <v>4</v>
      </c>
      <c r="W14" s="11">
        <f>IF((V14-S14)&gt;0,3,IF((V14-S14)&lt;0,0,1))</f>
        <v>3</v>
      </c>
      <c r="X14" s="19"/>
      <c r="Y14" s="11">
        <f>IF((Z14-AC14)&gt;0,3,IF((Z14-AC14)&lt;0,0,1))</f>
        <v>3</v>
      </c>
      <c r="Z14" s="11">
        <v>5</v>
      </c>
      <c r="AA14" s="13" t="str">
        <f>F3</f>
        <v>LTMAP</v>
      </c>
      <c r="AB14" s="12" t="str">
        <f>F6</f>
        <v>ff</v>
      </c>
      <c r="AC14" s="12">
        <v>0</v>
      </c>
      <c r="AD14" s="11">
        <f>IF((AC14-Z14)&gt;0,3,IF((AC14-Z14)&lt;0,0,1))</f>
        <v>0</v>
      </c>
    </row>
    <row r="15" spans="2:30" ht="12.75">
      <c r="B15" s="15" t="s">
        <v>3</v>
      </c>
      <c r="C15" s="19"/>
      <c r="D15" s="16">
        <f>IF((E15-H15)&gt;0,3,IF((E15-H15)&lt;0,0,1))</f>
        <v>0</v>
      </c>
      <c r="E15" s="21">
        <v>0</v>
      </c>
      <c r="F15" s="13" t="str">
        <f>F6</f>
        <v>ff</v>
      </c>
      <c r="G15" s="12" t="str">
        <f>F7</f>
        <v>LAML I</v>
      </c>
      <c r="H15" s="12">
        <v>5</v>
      </c>
      <c r="I15" s="11">
        <f>IF((H15-E15)&gt;0,3,IF((H15-E15)&lt;0,0,1))</f>
        <v>3</v>
      </c>
      <c r="J15" s="19"/>
      <c r="K15" s="11">
        <f>IF((L15-O15)&gt;0,3,IF((L15-O15)&lt;0,0,1))</f>
        <v>3</v>
      </c>
      <c r="L15" s="11">
        <v>19</v>
      </c>
      <c r="M15" s="13" t="str">
        <f>F3</f>
        <v>LTMAP</v>
      </c>
      <c r="N15" s="12" t="str">
        <f>F4</f>
        <v>LTB</v>
      </c>
      <c r="O15" s="12">
        <v>8</v>
      </c>
      <c r="P15" s="11">
        <f>IF((O15-L15)&gt;0,3,IF((O15-L15)&lt;0,0,1))</f>
        <v>0</v>
      </c>
      <c r="Q15" s="19"/>
      <c r="R15" s="11" t="e">
        <f>IF((S15-V15)&gt;0,3,IF((S15-V15)&lt;0,0,1))</f>
        <v>#VALUE!</v>
      </c>
      <c r="S15" s="11" t="s">
        <v>29</v>
      </c>
      <c r="T15" s="13"/>
      <c r="U15" s="12"/>
      <c r="V15" s="12" t="s">
        <v>29</v>
      </c>
      <c r="W15" s="11" t="e">
        <f>IF((V15-S15)&gt;0,3,IF((V15-S15)&lt;0,0,1))</f>
        <v>#VALUE!</v>
      </c>
      <c r="X15" s="19"/>
      <c r="Y15" s="11">
        <f>IF((Z15-AC15)&gt;0,3,IF((Z15-AC15)&lt;0,0,1))</f>
        <v>0</v>
      </c>
      <c r="Z15" s="11">
        <v>4</v>
      </c>
      <c r="AA15" s="13" t="str">
        <f>F2</f>
        <v>EPFL</v>
      </c>
      <c r="AB15" s="12" t="str">
        <f>F5</f>
        <v>LTJBM</v>
      </c>
      <c r="AC15" s="12">
        <v>7</v>
      </c>
      <c r="AD15" s="11">
        <f>IF((AC15-Z15)&gt;0,3,IF((AC15-Z15)&lt;0,0,1))</f>
        <v>3</v>
      </c>
    </row>
    <row r="16" spans="3:24" ht="12.75">
      <c r="C16" s="17"/>
      <c r="J16" s="17"/>
      <c r="Q16" s="17"/>
      <c r="X16" s="17"/>
    </row>
    <row r="17" spans="2:30" ht="7.5" customHeight="1">
      <c r="B17" s="9"/>
      <c r="C17" s="17"/>
      <c r="D17" s="9"/>
      <c r="E17" s="9"/>
      <c r="F17" s="9"/>
      <c r="G17" s="7"/>
      <c r="H17" s="7"/>
      <c r="I17" s="7"/>
      <c r="J17" s="17"/>
      <c r="K17" s="9"/>
      <c r="L17" s="9"/>
      <c r="M17" s="10"/>
      <c r="N17" s="7"/>
      <c r="O17" s="7"/>
      <c r="P17" s="7"/>
      <c r="Q17" s="17"/>
      <c r="R17" s="9"/>
      <c r="S17" s="9"/>
      <c r="T17" s="10"/>
      <c r="U17" s="7"/>
      <c r="V17" s="7"/>
      <c r="W17" s="7"/>
      <c r="X17" s="17"/>
      <c r="Y17" s="9"/>
      <c r="Z17" s="9"/>
      <c r="AA17" s="10"/>
      <c r="AB17" s="7"/>
      <c r="AC17" s="7"/>
      <c r="AD17" s="7"/>
    </row>
    <row r="18" spans="3:30" ht="12.75">
      <c r="C18" s="17"/>
      <c r="F18" s="1"/>
      <c r="G18" s="5"/>
      <c r="H18" s="5"/>
      <c r="I18" s="5"/>
      <c r="J18" s="17"/>
      <c r="M18" s="6"/>
      <c r="N18" s="5"/>
      <c r="O18" s="5"/>
      <c r="P18" s="5"/>
      <c r="Q18" s="17"/>
      <c r="V18" s="5"/>
      <c r="W18" s="5"/>
      <c r="X18" s="17"/>
      <c r="AC18" s="5"/>
      <c r="AD18" s="5"/>
    </row>
    <row r="19" spans="2:28" ht="12.75">
      <c r="B19" s="3" t="s">
        <v>26</v>
      </c>
      <c r="C19" s="18"/>
      <c r="D19" s="3"/>
      <c r="E19" s="3"/>
      <c r="F19" s="3" t="s">
        <v>34</v>
      </c>
      <c r="G19" s="4" t="s">
        <v>35</v>
      </c>
      <c r="J19" s="18"/>
      <c r="K19" s="3"/>
      <c r="L19" s="3"/>
      <c r="M19" s="3" t="s">
        <v>39</v>
      </c>
      <c r="N19" s="4" t="s">
        <v>38</v>
      </c>
      <c r="Q19" s="18"/>
      <c r="R19" s="3"/>
      <c r="S19" s="3"/>
      <c r="T19" s="3" t="s">
        <v>42</v>
      </c>
      <c r="U19" s="4" t="s">
        <v>5</v>
      </c>
      <c r="X19" s="18"/>
      <c r="Y19" s="3"/>
      <c r="Z19" s="3"/>
      <c r="AA19" s="3" t="s">
        <v>45</v>
      </c>
      <c r="AB19" s="4" t="s">
        <v>46</v>
      </c>
    </row>
    <row r="20" spans="2:30" ht="12.75">
      <c r="B20" s="15" t="s">
        <v>0</v>
      </c>
      <c r="C20" s="19"/>
      <c r="D20" s="16">
        <f>IF((E20-H20)&gt;0,3,IF((E20-H20)&lt;0,0,1))</f>
        <v>0</v>
      </c>
      <c r="E20" s="11">
        <v>0</v>
      </c>
      <c r="F20" s="13" t="str">
        <f>G5</f>
        <v>LGL</v>
      </c>
      <c r="G20" s="12" t="str">
        <f>G6</f>
        <v>EPNDL</v>
      </c>
      <c r="H20" s="12">
        <v>2</v>
      </c>
      <c r="I20" s="11">
        <f>IF((H20-E20)&gt;0,3,IF((H20-E20)&lt;0,0,1))</f>
        <v>3</v>
      </c>
      <c r="J20" s="19"/>
      <c r="K20" s="11">
        <f>IF((L20-O20)&gt;0,3,IF((L20-O20)&lt;0,0,1))</f>
        <v>0</v>
      </c>
      <c r="L20" s="11">
        <v>1</v>
      </c>
      <c r="M20" s="13" t="str">
        <f>G4</f>
        <v>LTC</v>
      </c>
      <c r="N20" s="12" t="str">
        <f>G7</f>
        <v>AL</v>
      </c>
      <c r="O20" s="12">
        <v>13</v>
      </c>
      <c r="P20" s="11">
        <f>IF((O20-L20)&gt;0,3,IF((O20-L20)&lt;0,0,1))</f>
        <v>3</v>
      </c>
      <c r="Q20" s="19"/>
      <c r="R20" s="11">
        <f>IF((S20-V20)&gt;0,3,IF((S20-V20)&lt;0,0,1))</f>
        <v>3</v>
      </c>
      <c r="S20" s="11">
        <v>4</v>
      </c>
      <c r="T20" s="13" t="str">
        <f>G2</f>
        <v>LAML II</v>
      </c>
      <c r="U20" s="12" t="str">
        <f>G3</f>
        <v>LCD</v>
      </c>
      <c r="V20" s="12">
        <v>0</v>
      </c>
      <c r="W20" s="11">
        <f>IF((V20-S20)&gt;0,3,IF((V20-S20)&lt;0,0,1))</f>
        <v>0</v>
      </c>
      <c r="X20" s="19"/>
      <c r="Y20" s="11" t="e">
        <f>IF((Z20-AC20)&gt;0,3,IF((Z20-AC20)&lt;0,0,1))</f>
        <v>#VALUE!</v>
      </c>
      <c r="Z20" s="11" t="s">
        <v>29</v>
      </c>
      <c r="AA20" s="13"/>
      <c r="AB20" s="12"/>
      <c r="AC20" s="12" t="s">
        <v>29</v>
      </c>
      <c r="AD20" s="11" t="e">
        <f>IF((AC20-Z20)&gt;0,3,IF((AC20-Z20)&lt;0,0,1))</f>
        <v>#VALUE!</v>
      </c>
    </row>
    <row r="21" spans="2:30" ht="12.75">
      <c r="B21" s="15" t="s">
        <v>1</v>
      </c>
      <c r="C21" s="19"/>
      <c r="D21" s="16">
        <f>IF((E21-H21)&gt;0,3,IF((E21-H21)&lt;0,0,1))</f>
        <v>0</v>
      </c>
      <c r="E21" s="11">
        <v>1</v>
      </c>
      <c r="F21" s="13" t="str">
        <f>G3</f>
        <v>LCD</v>
      </c>
      <c r="G21" s="12" t="str">
        <f>G7</f>
        <v>AL</v>
      </c>
      <c r="H21" s="12">
        <v>5</v>
      </c>
      <c r="I21" s="11">
        <f>IF((H21-E21)&gt;0,3,IF((H21-E21)&lt;0,0,1))</f>
        <v>3</v>
      </c>
      <c r="J21" s="19"/>
      <c r="K21" s="11" t="e">
        <f>IF((L21-O21)&gt;0,3,IF((L21-O21)&lt;0,0,1))</f>
        <v>#VALUE!</v>
      </c>
      <c r="L21" s="11" t="s">
        <v>29</v>
      </c>
      <c r="M21" s="13"/>
      <c r="N21" s="12"/>
      <c r="O21" s="12" t="s">
        <v>29</v>
      </c>
      <c r="P21" s="11" t="e">
        <f>IF((O21-L21)&gt;0,3,IF((O21-L21)&lt;0,0,1))</f>
        <v>#VALUE!</v>
      </c>
      <c r="Q21" s="19"/>
      <c r="R21" s="11">
        <f>IF((S21-V21)&gt;0,3,IF((S21-V21)&lt;0,0,1))</f>
        <v>3</v>
      </c>
      <c r="S21" s="11">
        <v>2</v>
      </c>
      <c r="T21" s="13" t="str">
        <f>G4</f>
        <v>LTC</v>
      </c>
      <c r="U21" s="12" t="str">
        <f>G5</f>
        <v>LGL</v>
      </c>
      <c r="V21" s="12">
        <v>1</v>
      </c>
      <c r="W21" s="11">
        <f>IF((V21-S21)&gt;0,3,IF((V21-S21)&lt;0,0,1))</f>
        <v>0</v>
      </c>
      <c r="X21" s="19"/>
      <c r="Y21" s="11">
        <f>IF((Z21-AC21)&gt;0,3,IF((Z21-AC21)&lt;0,0,1))</f>
        <v>3</v>
      </c>
      <c r="Z21" s="11">
        <v>2</v>
      </c>
      <c r="AA21" s="13" t="str">
        <f>G2</f>
        <v>LAML II</v>
      </c>
      <c r="AB21" s="12" t="str">
        <f>G6</f>
        <v>EPNDL</v>
      </c>
      <c r="AC21" s="12">
        <v>1</v>
      </c>
      <c r="AD21" s="11">
        <f>IF((AC21-Z21)&gt;0,3,IF((AC21-Z21)&lt;0,0,1))</f>
        <v>0</v>
      </c>
    </row>
    <row r="22" spans="2:30" ht="12.75">
      <c r="B22" s="15" t="s">
        <v>2</v>
      </c>
      <c r="C22" s="19"/>
      <c r="D22" s="16">
        <f>IF((E22-H22)&gt;0,3,IF((E22-H22)&lt;0,0,1))</f>
        <v>3</v>
      </c>
      <c r="E22" s="11">
        <v>3</v>
      </c>
      <c r="F22" s="13" t="str">
        <f>G2</f>
        <v>LAML II</v>
      </c>
      <c r="G22" s="12" t="str">
        <f>G4</f>
        <v>LTC</v>
      </c>
      <c r="H22" s="12">
        <v>0</v>
      </c>
      <c r="I22" s="11">
        <f>IF((H22-E22)&gt;0,3,IF((H22-E22)&lt;0,0,1))</f>
        <v>0</v>
      </c>
      <c r="J22" s="19"/>
      <c r="K22" s="11">
        <f>IF((L22-O22)&gt;0,3,IF((L22-O22)&lt;0,0,1))</f>
        <v>1</v>
      </c>
      <c r="L22" s="11">
        <v>2</v>
      </c>
      <c r="M22" s="13" t="str">
        <f>G3</f>
        <v>LCD</v>
      </c>
      <c r="N22" s="12" t="str">
        <f>G6</f>
        <v>EPNDL</v>
      </c>
      <c r="O22" s="12">
        <v>2</v>
      </c>
      <c r="P22" s="11">
        <f>IF((O22-L22)&gt;0,3,IF((O22-L22)&lt;0,0,1))</f>
        <v>1</v>
      </c>
      <c r="Q22" s="19"/>
      <c r="R22" s="11" t="e">
        <f>IF((S22-V22)&gt;0,3,IF((S22-V22)&lt;0,0,1))</f>
        <v>#VALUE!</v>
      </c>
      <c r="S22" s="11" t="s">
        <v>29</v>
      </c>
      <c r="T22" s="13"/>
      <c r="U22" s="12"/>
      <c r="V22" s="12" t="s">
        <v>29</v>
      </c>
      <c r="W22" s="11" t="e">
        <f>IF((V22-S22)&gt;0,3,IF((V22-S22)&lt;0,0,1))</f>
        <v>#VALUE!</v>
      </c>
      <c r="X22" s="19"/>
      <c r="Y22" s="11">
        <f>IF((Z22-AC22)&gt;0,3,IF((Z22-AC22)&lt;0,0,1))</f>
        <v>0</v>
      </c>
      <c r="Z22" s="11">
        <v>0</v>
      </c>
      <c r="AA22" s="13" t="str">
        <f>G5</f>
        <v>LGL</v>
      </c>
      <c r="AB22" s="12" t="str">
        <f>G7</f>
        <v>AL</v>
      </c>
      <c r="AC22" s="12">
        <v>7</v>
      </c>
      <c r="AD22" s="11">
        <f>IF((AC22-Z22)&gt;0,3,IF((AC22-Z22)&lt;0,0,1))</f>
        <v>3</v>
      </c>
    </row>
    <row r="23" spans="2:30" ht="12.75">
      <c r="B23" s="15" t="s">
        <v>3</v>
      </c>
      <c r="C23" s="19"/>
      <c r="D23" s="16" t="e">
        <f>IF((E23-H23)&gt;0,3,IF((E23-H23)&lt;0,0,1))</f>
        <v>#VALUE!</v>
      </c>
      <c r="E23" s="11" t="s">
        <v>29</v>
      </c>
      <c r="F23" s="13"/>
      <c r="G23" s="12"/>
      <c r="H23" s="12" t="s">
        <v>29</v>
      </c>
      <c r="I23" s="11" t="e">
        <f>IF((H23-E23)&gt;0,3,IF((H23-E23)&lt;0,0,1))</f>
        <v>#VALUE!</v>
      </c>
      <c r="J23" s="19"/>
      <c r="K23" s="11">
        <f>IF((L23-O23)&gt;0,3,IF((L23-O23)&lt;0,0,1))</f>
        <v>3</v>
      </c>
      <c r="L23" s="11">
        <v>16</v>
      </c>
      <c r="M23" s="13" t="str">
        <f>G2</f>
        <v>LAML II</v>
      </c>
      <c r="N23" s="12" t="str">
        <f>G5</f>
        <v>LGL</v>
      </c>
      <c r="O23" s="12">
        <v>9</v>
      </c>
      <c r="P23" s="11">
        <f>IF((O23-L23)&gt;0,3,IF((O23-L23)&lt;0,0,1))</f>
        <v>0</v>
      </c>
      <c r="Q23" s="19"/>
      <c r="R23" s="11">
        <f>IF((S23-V23)&gt;0,3,IF((S23-V23)&lt;0,0,1))</f>
        <v>0</v>
      </c>
      <c r="S23" s="11">
        <v>6</v>
      </c>
      <c r="T23" s="13" t="str">
        <f>G6</f>
        <v>EPNDL</v>
      </c>
      <c r="U23" s="12" t="str">
        <f>G7</f>
        <v>AL</v>
      </c>
      <c r="V23" s="12">
        <v>12</v>
      </c>
      <c r="W23" s="11">
        <f>IF((V23-S23)&gt;0,3,IF((V23-S23)&lt;0,0,1))</f>
        <v>3</v>
      </c>
      <c r="X23" s="19"/>
      <c r="Y23" s="11">
        <f>IF((Z23-AC23)&gt;0,3,IF((Z23-AC23)&lt;0,0,1))</f>
        <v>3</v>
      </c>
      <c r="Z23" s="11">
        <v>18</v>
      </c>
      <c r="AA23" s="13" t="str">
        <f>G3</f>
        <v>LCD</v>
      </c>
      <c r="AB23" s="12" t="str">
        <f>G4</f>
        <v>LTC</v>
      </c>
      <c r="AC23" s="12">
        <v>1</v>
      </c>
      <c r="AD23" s="11">
        <f>IF((AC23-Z23)&gt;0,3,IF((AC23-Z23)&lt;0,0,1))</f>
        <v>0</v>
      </c>
    </row>
    <row r="24" ht="12.75">
      <c r="C24" s="17"/>
    </row>
    <row r="25" spans="2:30" ht="7.5" customHeight="1">
      <c r="B25" s="9"/>
      <c r="D25" s="9"/>
      <c r="E25" s="9"/>
      <c r="F25" s="9"/>
      <c r="G25" s="7"/>
      <c r="H25" s="7"/>
      <c r="I25" s="7"/>
      <c r="K25" s="9"/>
      <c r="L25" s="9"/>
      <c r="M25" s="10"/>
      <c r="N25" s="7"/>
      <c r="O25" s="7"/>
      <c r="P25" s="7"/>
      <c r="R25" s="9"/>
      <c r="S25" s="9"/>
      <c r="T25" s="10"/>
      <c r="U25" s="7"/>
      <c r="V25" s="7"/>
      <c r="W25" s="7"/>
      <c r="Y25" s="9"/>
      <c r="Z25" s="9"/>
      <c r="AA25" s="10"/>
      <c r="AB25" s="7"/>
      <c r="AC25" s="7"/>
      <c r="AD25" s="7"/>
    </row>
    <row r="28" spans="4:23" ht="12.75">
      <c r="D28" s="11"/>
      <c r="E28" s="11" t="s">
        <v>30</v>
      </c>
      <c r="F28" s="11" t="s">
        <v>25</v>
      </c>
      <c r="G28" s="12"/>
      <c r="H28" s="12" t="s">
        <v>27</v>
      </c>
      <c r="I28" s="12" t="s">
        <v>28</v>
      </c>
      <c r="K28" s="11"/>
      <c r="L28" s="11"/>
      <c r="M28" s="13" t="s">
        <v>26</v>
      </c>
      <c r="N28" s="12"/>
      <c r="O28" s="12" t="s">
        <v>27</v>
      </c>
      <c r="P28" s="12" t="s">
        <v>28</v>
      </c>
      <c r="R28" s="11"/>
      <c r="S28" s="11"/>
      <c r="T28" s="13" t="s">
        <v>25</v>
      </c>
      <c r="U28" s="12" t="s">
        <v>26</v>
      </c>
      <c r="V28" s="12"/>
      <c r="W28" s="12"/>
    </row>
    <row r="29" spans="4:28" ht="12.75">
      <c r="D29" s="13" t="s">
        <v>31</v>
      </c>
      <c r="E29" s="11">
        <f aca="true" t="shared" si="0" ref="E29:E34">RANK(I29,I$29:I$34,0)</f>
        <v>5</v>
      </c>
      <c r="F29" s="11" t="str">
        <f aca="true" t="shared" si="1" ref="F29:F34">F2</f>
        <v>EPFL</v>
      </c>
      <c r="G29" s="12"/>
      <c r="H29" s="12"/>
      <c r="I29" s="12">
        <f>D12+K13+R14+Y15</f>
        <v>3</v>
      </c>
      <c r="K29" s="13" t="s">
        <v>32</v>
      </c>
      <c r="L29" s="11">
        <f aca="true" t="shared" si="2" ref="L29:L34">RANK(P29,P$29:P$34,0)</f>
        <v>1</v>
      </c>
      <c r="M29" s="13" t="str">
        <f aca="true" t="shared" si="3" ref="M29:M34">G2</f>
        <v>LAML II</v>
      </c>
      <c r="N29" s="12"/>
      <c r="O29" s="23" t="s">
        <v>69</v>
      </c>
      <c r="P29" s="12">
        <f>D22+K23+R20+Y21</f>
        <v>12</v>
      </c>
      <c r="R29" s="14" t="s">
        <v>13</v>
      </c>
      <c r="S29" s="11">
        <v>25</v>
      </c>
      <c r="T29" s="13" t="s">
        <v>52</v>
      </c>
      <c r="U29" s="12" t="s">
        <v>56</v>
      </c>
      <c r="V29" s="12">
        <v>8</v>
      </c>
      <c r="W29" s="12" t="s">
        <v>19</v>
      </c>
      <c r="Y29" t="s">
        <v>6</v>
      </c>
      <c r="Z29" t="s">
        <v>2</v>
      </c>
      <c r="AA29" s="4" t="s">
        <v>58</v>
      </c>
      <c r="AB29" s="24" t="s">
        <v>73</v>
      </c>
    </row>
    <row r="30" spans="4:27" ht="12.75">
      <c r="D30" s="13" t="s">
        <v>31</v>
      </c>
      <c r="E30" s="11">
        <f t="shared" si="0"/>
        <v>1</v>
      </c>
      <c r="F30" s="11" t="str">
        <f t="shared" si="1"/>
        <v>LTMAP</v>
      </c>
      <c r="G30" s="12"/>
      <c r="H30" s="23" t="s">
        <v>67</v>
      </c>
      <c r="I30" s="12">
        <f>I12+K15+R13+Y14</f>
        <v>10</v>
      </c>
      <c r="K30" s="13" t="s">
        <v>32</v>
      </c>
      <c r="L30" s="11">
        <f t="shared" si="2"/>
        <v>3</v>
      </c>
      <c r="M30" s="13" t="str">
        <f t="shared" si="3"/>
        <v>LCD</v>
      </c>
      <c r="N30" s="12"/>
      <c r="O30" s="23" t="s">
        <v>72</v>
      </c>
      <c r="P30" s="12">
        <f>D21+K22+W20+Y23</f>
        <v>4</v>
      </c>
      <c r="R30" s="14" t="s">
        <v>14</v>
      </c>
      <c r="S30" s="11">
        <v>14</v>
      </c>
      <c r="T30" s="13" t="s">
        <v>65</v>
      </c>
      <c r="U30" s="12" t="s">
        <v>64</v>
      </c>
      <c r="V30" s="12">
        <v>15</v>
      </c>
      <c r="W30" s="12" t="s">
        <v>20</v>
      </c>
      <c r="Y30" t="s">
        <v>6</v>
      </c>
      <c r="Z30" t="s">
        <v>3</v>
      </c>
      <c r="AA30" s="4" t="s">
        <v>57</v>
      </c>
    </row>
    <row r="31" spans="4:27" ht="12.75">
      <c r="D31" s="13" t="s">
        <v>31</v>
      </c>
      <c r="E31" s="11">
        <f t="shared" si="0"/>
        <v>4</v>
      </c>
      <c r="F31" s="11" t="str">
        <f t="shared" si="1"/>
        <v>LTB</v>
      </c>
      <c r="G31" s="12"/>
      <c r="H31" s="12"/>
      <c r="I31" s="12">
        <f>D13+P15+W14+Y12</f>
        <v>4</v>
      </c>
      <c r="K31" s="13" t="s">
        <v>32</v>
      </c>
      <c r="L31" s="11">
        <f t="shared" si="2"/>
        <v>5</v>
      </c>
      <c r="M31" s="13" t="str">
        <f t="shared" si="3"/>
        <v>LTC</v>
      </c>
      <c r="N31" s="12"/>
      <c r="O31" s="12"/>
      <c r="P31" s="12">
        <f>I22+K20+R21+AD23</f>
        <v>3</v>
      </c>
      <c r="R31" s="14" t="s">
        <v>15</v>
      </c>
      <c r="S31" s="11">
        <v>2</v>
      </c>
      <c r="T31" s="13" t="s">
        <v>51</v>
      </c>
      <c r="U31" s="12" t="s">
        <v>49</v>
      </c>
      <c r="V31" s="12">
        <v>3</v>
      </c>
      <c r="W31" s="12" t="s">
        <v>21</v>
      </c>
      <c r="Y31" t="s">
        <v>6</v>
      </c>
      <c r="Z31" t="s">
        <v>0</v>
      </c>
      <c r="AA31" s="4" t="s">
        <v>59</v>
      </c>
    </row>
    <row r="32" spans="4:27" ht="12.75">
      <c r="D32" s="13" t="s">
        <v>31</v>
      </c>
      <c r="E32" s="11">
        <f t="shared" si="0"/>
        <v>3</v>
      </c>
      <c r="F32" s="11" t="str">
        <f t="shared" si="1"/>
        <v>LTJBM</v>
      </c>
      <c r="G32" s="12"/>
      <c r="H32" s="12"/>
      <c r="I32" s="12">
        <f>I13+K14+R12+AD15</f>
        <v>7</v>
      </c>
      <c r="K32" s="13" t="s">
        <v>32</v>
      </c>
      <c r="L32" s="11">
        <f t="shared" si="2"/>
        <v>6</v>
      </c>
      <c r="M32" s="13" t="str">
        <f t="shared" si="3"/>
        <v>LGL</v>
      </c>
      <c r="N32" s="12"/>
      <c r="O32" s="12"/>
      <c r="P32" s="12">
        <f>D20+P23+W21+Y22</f>
        <v>0</v>
      </c>
      <c r="R32" s="14" t="s">
        <v>16</v>
      </c>
      <c r="S32" s="11">
        <v>1</v>
      </c>
      <c r="T32" s="13" t="s">
        <v>50</v>
      </c>
      <c r="U32" s="12" t="s">
        <v>55</v>
      </c>
      <c r="V32" s="12">
        <v>2</v>
      </c>
      <c r="W32" s="12" t="s">
        <v>22</v>
      </c>
      <c r="Y32" t="s">
        <v>6</v>
      </c>
      <c r="Z32" t="s">
        <v>68</v>
      </c>
      <c r="AA32" s="4" t="s">
        <v>60</v>
      </c>
    </row>
    <row r="33" spans="4:27" ht="12.75">
      <c r="D33" s="13" t="s">
        <v>31</v>
      </c>
      <c r="E33" s="11">
        <f t="shared" si="0"/>
        <v>6</v>
      </c>
      <c r="F33" s="11" t="str">
        <f t="shared" si="1"/>
        <v>ff</v>
      </c>
      <c r="G33" s="12"/>
      <c r="H33" s="12"/>
      <c r="I33" s="12">
        <f>D15+P13+W12+AD14</f>
        <v>0</v>
      </c>
      <c r="K33" s="13" t="s">
        <v>32</v>
      </c>
      <c r="L33" s="11">
        <f t="shared" si="2"/>
        <v>3</v>
      </c>
      <c r="M33" s="13" t="str">
        <f t="shared" si="3"/>
        <v>EPNDL</v>
      </c>
      <c r="N33" s="12"/>
      <c r="O33" s="23" t="s">
        <v>70</v>
      </c>
      <c r="P33" s="12">
        <f>I20+P22+R23+AD21</f>
        <v>4</v>
      </c>
      <c r="R33" s="14" t="s">
        <v>17</v>
      </c>
      <c r="S33" s="11">
        <v>0</v>
      </c>
      <c r="T33" s="13" t="s">
        <v>48</v>
      </c>
      <c r="U33" s="12" t="s">
        <v>53</v>
      </c>
      <c r="V33" s="12">
        <v>1</v>
      </c>
      <c r="W33" s="12" t="s">
        <v>23</v>
      </c>
      <c r="Y33" t="s">
        <v>47</v>
      </c>
      <c r="Z33" t="s">
        <v>68</v>
      </c>
      <c r="AA33" s="4" t="s">
        <v>61</v>
      </c>
    </row>
    <row r="34" spans="4:27" ht="12.75">
      <c r="D34" s="13" t="s">
        <v>31</v>
      </c>
      <c r="E34" s="11">
        <f t="shared" si="0"/>
        <v>1</v>
      </c>
      <c r="F34" s="11" t="str">
        <f t="shared" si="1"/>
        <v>LAML I</v>
      </c>
      <c r="G34" s="12"/>
      <c r="H34" s="23" t="s">
        <v>66</v>
      </c>
      <c r="I34" s="12">
        <f>I15+P14+W13+AD12</f>
        <v>10</v>
      </c>
      <c r="K34" s="13" t="s">
        <v>32</v>
      </c>
      <c r="L34" s="11">
        <f t="shared" si="2"/>
        <v>1</v>
      </c>
      <c r="M34" s="13" t="str">
        <f t="shared" si="3"/>
        <v>AL</v>
      </c>
      <c r="N34" s="12"/>
      <c r="O34" s="23" t="s">
        <v>71</v>
      </c>
      <c r="P34" s="12">
        <f>I21+P20+W23+AD22</f>
        <v>12</v>
      </c>
      <c r="R34" s="14" t="s">
        <v>18</v>
      </c>
      <c r="S34" s="11"/>
      <c r="T34" s="13"/>
      <c r="U34" s="12"/>
      <c r="V34" s="12"/>
      <c r="W34" s="12" t="s">
        <v>24</v>
      </c>
      <c r="Y34" t="s">
        <v>47</v>
      </c>
      <c r="AA34" s="4" t="s">
        <v>62</v>
      </c>
    </row>
    <row r="36" spans="4:30" ht="7.5" customHeight="1">
      <c r="D36" s="9"/>
      <c r="E36" s="9"/>
      <c r="F36" s="9"/>
      <c r="G36" s="7"/>
      <c r="H36" s="7"/>
      <c r="I36" s="7"/>
      <c r="K36" s="9"/>
      <c r="L36" s="9"/>
      <c r="M36" s="10"/>
      <c r="N36" s="7"/>
      <c r="O36" s="7"/>
      <c r="P36" s="7"/>
      <c r="R36" s="9"/>
      <c r="S36" s="9"/>
      <c r="T36" s="10"/>
      <c r="U36" s="7"/>
      <c r="V36" s="7"/>
      <c r="W36" s="7"/>
      <c r="Y36" s="9"/>
      <c r="Z36" s="9"/>
      <c r="AA36" s="10"/>
      <c r="AB36" s="7"/>
      <c r="AC36" s="7"/>
      <c r="AD36" s="7"/>
    </row>
    <row r="38" spans="11:20" ht="15">
      <c r="K38" s="27" t="s">
        <v>74</v>
      </c>
      <c r="L38" s="27"/>
      <c r="M38" s="27"/>
      <c r="N38" s="27"/>
      <c r="O38" s="27"/>
      <c r="P38" s="27"/>
      <c r="S38" s="28" t="s">
        <v>85</v>
      </c>
      <c r="T38" s="28"/>
    </row>
    <row r="39" spans="11:16" ht="12.75">
      <c r="K39" s="2"/>
      <c r="L39" s="2"/>
      <c r="M39" s="25"/>
      <c r="N39" s="26"/>
      <c r="O39" s="26"/>
      <c r="P39" s="26"/>
    </row>
    <row r="40" spans="11:19" ht="12.75">
      <c r="K40" s="2"/>
      <c r="L40" s="2">
        <v>1</v>
      </c>
      <c r="M40" s="25" t="s">
        <v>52</v>
      </c>
      <c r="N40" s="26"/>
      <c r="O40" s="26"/>
      <c r="P40" s="26"/>
      <c r="S40" t="s">
        <v>75</v>
      </c>
    </row>
    <row r="41" spans="11:19" ht="12.75">
      <c r="K41" s="2"/>
      <c r="L41" s="2">
        <v>2</v>
      </c>
      <c r="M41" s="25" t="s">
        <v>56</v>
      </c>
      <c r="N41" s="26"/>
      <c r="O41" s="26"/>
      <c r="P41" s="26"/>
      <c r="S41" t="s">
        <v>76</v>
      </c>
    </row>
    <row r="42" spans="11:19" ht="12.75">
      <c r="K42" s="2"/>
      <c r="L42" s="2">
        <v>3</v>
      </c>
      <c r="M42" s="25" t="s">
        <v>64</v>
      </c>
      <c r="N42" s="26"/>
      <c r="O42" s="26"/>
      <c r="P42" s="26"/>
      <c r="S42" t="s">
        <v>77</v>
      </c>
    </row>
    <row r="43" spans="11:19" ht="12.75">
      <c r="K43" s="2"/>
      <c r="L43" s="2">
        <v>4</v>
      </c>
      <c r="M43" s="25" t="s">
        <v>65</v>
      </c>
      <c r="N43" s="26"/>
      <c r="O43" s="26"/>
      <c r="P43" s="26"/>
      <c r="S43" t="s">
        <v>78</v>
      </c>
    </row>
    <row r="44" spans="11:19" ht="12.75">
      <c r="K44" s="2"/>
      <c r="L44" s="2">
        <v>5</v>
      </c>
      <c r="M44" s="25" t="s">
        <v>49</v>
      </c>
      <c r="N44" s="26"/>
      <c r="O44" s="26"/>
      <c r="P44" s="26"/>
      <c r="S44" t="s">
        <v>79</v>
      </c>
    </row>
    <row r="45" spans="11:19" ht="12.75">
      <c r="K45" s="2"/>
      <c r="L45" s="2">
        <v>6</v>
      </c>
      <c r="M45" s="25" t="s">
        <v>51</v>
      </c>
      <c r="N45" s="26"/>
      <c r="O45" s="26"/>
      <c r="P45" s="26"/>
      <c r="S45" t="s">
        <v>80</v>
      </c>
    </row>
    <row r="46" spans="11:19" ht="12.75">
      <c r="K46" s="2"/>
      <c r="L46" s="2">
        <v>7</v>
      </c>
      <c r="M46" s="25" t="s">
        <v>55</v>
      </c>
      <c r="N46" s="26"/>
      <c r="O46" s="26"/>
      <c r="P46" s="26"/>
      <c r="S46" t="s">
        <v>81</v>
      </c>
    </row>
    <row r="47" spans="11:19" ht="12.75">
      <c r="K47" s="2"/>
      <c r="L47" s="2">
        <v>8</v>
      </c>
      <c r="M47" s="25" t="s">
        <v>50</v>
      </c>
      <c r="N47" s="26"/>
      <c r="O47" s="26"/>
      <c r="P47" s="26"/>
      <c r="S47" t="s">
        <v>82</v>
      </c>
    </row>
    <row r="48" spans="11:19" ht="12.75">
      <c r="K48" s="2"/>
      <c r="L48" s="2">
        <v>9</v>
      </c>
      <c r="M48" s="25" t="s">
        <v>53</v>
      </c>
      <c r="N48" s="26"/>
      <c r="O48" s="26"/>
      <c r="P48" s="26"/>
      <c r="S48" t="s">
        <v>83</v>
      </c>
    </row>
    <row r="49" spans="11:19" ht="12.75">
      <c r="K49" s="2"/>
      <c r="L49" s="2">
        <v>10</v>
      </c>
      <c r="M49" s="25" t="s">
        <v>48</v>
      </c>
      <c r="N49" s="26"/>
      <c r="O49" s="26"/>
      <c r="P49" s="26"/>
      <c r="S49" t="s">
        <v>84</v>
      </c>
    </row>
    <row r="50" spans="11:16" ht="12.75">
      <c r="K50" s="2"/>
      <c r="L50" s="2">
        <v>11</v>
      </c>
      <c r="M50" s="25" t="s">
        <v>54</v>
      </c>
      <c r="N50" s="26"/>
      <c r="O50" s="26"/>
      <c r="P50" s="26"/>
    </row>
    <row r="51" ht="12.75">
      <c r="S51" t="s">
        <v>86</v>
      </c>
    </row>
  </sheetData>
  <mergeCells count="2">
    <mergeCell ref="K38:P38"/>
    <mergeCell ref="S38:T38"/>
  </mergeCells>
  <printOptions/>
  <pageMargins left="0.5" right="0.17" top="1" bottom="1" header="0.4921259845" footer="0.4921259845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w42</dc:creator>
  <cp:keywords/>
  <dc:description/>
  <cp:lastModifiedBy>LASEL</cp:lastModifiedBy>
  <cp:lastPrinted>2005-06-02T15:21:01Z</cp:lastPrinted>
  <dcterms:created xsi:type="dcterms:W3CDTF">2005-04-24T08:49:26Z</dcterms:created>
  <dcterms:modified xsi:type="dcterms:W3CDTF">2005-06-27T12:43:30Z</dcterms:modified>
  <cp:category/>
  <cp:version/>
  <cp:contentType/>
  <cp:contentStatus/>
</cp:coreProperties>
</file>